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BSheet" sheetId="1" r:id="rId1"/>
    <sheet name="IncomeStatemt" sheetId="2" r:id="rId2"/>
    <sheet name="StmtofChangesInEquity" sheetId="3" r:id="rId3"/>
    <sheet name="CashFlow" sheetId="4" r:id="rId4"/>
  </sheets>
  <definedNames>
    <definedName name="_xlnm.Print_Area" localSheetId="3">'CashFlow'!$A$1:$I$61</definedName>
  </definedNames>
  <calcPr fullCalcOnLoad="1"/>
</workbook>
</file>

<file path=xl/sharedStrings.xml><?xml version="1.0" encoding="utf-8"?>
<sst xmlns="http://schemas.openxmlformats.org/spreadsheetml/2006/main" count="177" uniqueCount="137">
  <si>
    <t>NIKKO ELECTRONICS BHD. (174076-U)</t>
  </si>
  <si>
    <t>Property, plant and equipment</t>
  </si>
  <si>
    <t>CURRENT ASSETS</t>
  </si>
  <si>
    <t>Inventories</t>
  </si>
  <si>
    <t>Receivables, deposits and prepayments</t>
  </si>
  <si>
    <t>Deposits, bank and cash balances</t>
  </si>
  <si>
    <t>Taxation</t>
  </si>
  <si>
    <t>Bank borrowings</t>
  </si>
  <si>
    <t>Dividends payable</t>
  </si>
  <si>
    <t>Deferred taxation</t>
  </si>
  <si>
    <t>CAPITAL AND RESERVES</t>
  </si>
  <si>
    <t>Share capital</t>
  </si>
  <si>
    <t>Share premium</t>
  </si>
  <si>
    <t>Revaluation reserve</t>
  </si>
  <si>
    <t>Exchange fluctuation reserve</t>
  </si>
  <si>
    <t>Retained profits</t>
  </si>
  <si>
    <t>Treasury shares, at cost</t>
  </si>
  <si>
    <t>Shareholders' equity</t>
  </si>
  <si>
    <t>(UNAUDITED)</t>
  </si>
  <si>
    <t>As at</t>
  </si>
  <si>
    <t>(AUDITED)</t>
  </si>
  <si>
    <t>31/12/2002</t>
  </si>
  <si>
    <t>RM ' 000</t>
  </si>
  <si>
    <t>Net tangible assets per share (RM)</t>
  </si>
  <si>
    <t xml:space="preserve">Conso BS 2003 &amp; 31 Dec 2002 (KLSE) No. 10 </t>
  </si>
  <si>
    <t xml:space="preserve"> 31/12/2003</t>
  </si>
  <si>
    <t>AS AT 31ST DECEMBER, 2003</t>
  </si>
  <si>
    <t xml:space="preserve"> 2/2/2004</t>
  </si>
  <si>
    <t>NON-CURRENT ASSETS</t>
  </si>
  <si>
    <t>Development costs</t>
  </si>
  <si>
    <t>Trade and other payables</t>
  </si>
  <si>
    <t>(The Condensed Consolidated Balance Sheet should be read in conjuction with the Annual Financial Report for the year ended 31st December, 2002)</t>
  </si>
  <si>
    <t>UNAUDITED CONDENSED CONSOLIDATED INCOME STATEMENTS</t>
  </si>
  <si>
    <t>FOR THE TWELVE MONTHS ENDED 31ST DECEMBER, 2003</t>
  </si>
  <si>
    <t xml:space="preserve">       Individual Quarter</t>
  </si>
  <si>
    <t xml:space="preserve">    Cumulative Quarter</t>
  </si>
  <si>
    <t>Comparative</t>
  </si>
  <si>
    <t>12 Months</t>
  </si>
  <si>
    <t>Current Qtr</t>
  </si>
  <si>
    <t>Cumulative</t>
  </si>
  <si>
    <t>Ended</t>
  </si>
  <si>
    <t>Qtr Ended</t>
  </si>
  <si>
    <t>To Date</t>
  </si>
  <si>
    <t xml:space="preserve"> 31/12/2002</t>
  </si>
  <si>
    <t>Sales</t>
  </si>
  <si>
    <t>Expenses excluding finance cost and tax</t>
  </si>
  <si>
    <t>Other operating income</t>
  </si>
  <si>
    <t>Profit / (loss) from operations</t>
  </si>
  <si>
    <t>Finance costs</t>
  </si>
  <si>
    <t>Profit / (loss) before tax</t>
  </si>
  <si>
    <t>Profit / (loss) after tax</t>
  </si>
  <si>
    <t>Minority interest</t>
  </si>
  <si>
    <t>Net profit for the period</t>
  </si>
  <si>
    <t>Earnings per share</t>
  </si>
  <si>
    <t xml:space="preserve">    -  Basic (sen)</t>
  </si>
  <si>
    <t xml:space="preserve">    -  Diluted (sen)</t>
  </si>
  <si>
    <t>N/A</t>
  </si>
  <si>
    <t>(The Condensed Consolidated Income Statements should be read in conjunction with the Annual Financial Report for the year ended 31st December, 2002)</t>
  </si>
  <si>
    <t>Income statement Dec 2003 - klse - No. 10</t>
  </si>
  <si>
    <t>Distributable</t>
  </si>
  <si>
    <t>Revaluation</t>
  </si>
  <si>
    <t xml:space="preserve">Share </t>
  </si>
  <si>
    <t>Treasury</t>
  </si>
  <si>
    <t>Share</t>
  </si>
  <si>
    <t>Retained</t>
  </si>
  <si>
    <t>Shares</t>
  </si>
  <si>
    <t>Total</t>
  </si>
  <si>
    <t>Balance as at 1st January, 2003</t>
  </si>
  <si>
    <t>Shares repurchased</t>
  </si>
  <si>
    <t>Currency translation differences</t>
  </si>
  <si>
    <t xml:space="preserve">   arising in the period</t>
  </si>
  <si>
    <t>Balance as at 1st January, 2002</t>
  </si>
  <si>
    <t>Statement of Equity - Dec 03 (No. 10)</t>
  </si>
  <si>
    <t xml:space="preserve">  Non-Distributable</t>
  </si>
  <si>
    <t>Profits</t>
  </si>
  <si>
    <t>Capital</t>
  </si>
  <si>
    <t>Premium</t>
  </si>
  <si>
    <t>and Other</t>
  </si>
  <si>
    <t>Reserves</t>
  </si>
  <si>
    <t xml:space="preserve">Dividend in respect of the financial </t>
  </si>
  <si>
    <t>Balance as at 31st December, 2003</t>
  </si>
  <si>
    <t xml:space="preserve">  year ended 31st December, 2001</t>
  </si>
  <si>
    <t xml:space="preserve">  year ended 31st December, 2002</t>
  </si>
  <si>
    <t>Balance as at 31st December, 2002</t>
  </si>
  <si>
    <t>Net profit for the year</t>
  </si>
  <si>
    <t xml:space="preserve">   arising in the year</t>
  </si>
  <si>
    <t>(The Condensed Consolidated Statements of Changes In Equity should be read in conjunction with the Annual Financial Report for the year ended 31st December, 2002)</t>
  </si>
  <si>
    <t xml:space="preserve">UNAUDITED CONDENSED CONSOLIDATED CASH FLOW STATEMENT </t>
  </si>
  <si>
    <t>(Unaudited)</t>
  </si>
  <si>
    <t>(Audited)</t>
  </si>
  <si>
    <t>12 months</t>
  </si>
  <si>
    <t>ended</t>
  </si>
  <si>
    <t>31/12/2003</t>
  </si>
  <si>
    <t>Net profit after taxation</t>
  </si>
  <si>
    <t>Depreciation of property, plant and equipment</t>
  </si>
  <si>
    <t>Plant and equipment written off</t>
  </si>
  <si>
    <t>Net gain on disposal of fixed assets</t>
  </si>
  <si>
    <t>Interest expenses</t>
  </si>
  <si>
    <t>Interest income</t>
  </si>
  <si>
    <t>Unrealised net foreign exchange gain</t>
  </si>
  <si>
    <t>Operating profit before working capital changes</t>
  </si>
  <si>
    <t>Changes in Working Capital :</t>
  </si>
  <si>
    <t>Receivables</t>
  </si>
  <si>
    <t>Payables</t>
  </si>
  <si>
    <t>Interest paid</t>
  </si>
  <si>
    <t>Income tax paid</t>
  </si>
  <si>
    <t>Interest received</t>
  </si>
  <si>
    <t>Purchase of plant and equipment</t>
  </si>
  <si>
    <t>Proceeds from disposal of plant and equipment</t>
  </si>
  <si>
    <t>Net change in bank borrowings</t>
  </si>
  <si>
    <t>Dividend paid</t>
  </si>
  <si>
    <t>Net increase/(decrease) in cash and cash equivalents</t>
  </si>
  <si>
    <t>Cash and cash equivalents as at 1st January 2003</t>
  </si>
  <si>
    <t>Effects of changes in exchange rate</t>
  </si>
  <si>
    <t>Cash and cash equivalents as at 31st December, 2003</t>
  </si>
  <si>
    <t>Cash and cash equivalents comprise :</t>
  </si>
  <si>
    <t>Bank overdraft</t>
  </si>
  <si>
    <t xml:space="preserve">Cash flow statement - KLSE Dec 03 (No. 10) </t>
  </si>
  <si>
    <t xml:space="preserve"> 11/2/2004</t>
  </si>
  <si>
    <t>Amortisation of development costs</t>
  </si>
  <si>
    <t>Development costs written off</t>
  </si>
  <si>
    <t>Cash and bank balances</t>
  </si>
  <si>
    <t>(The Condensed Consolidated Cash Flow Statements should be read in conjunction with the Annual Financial Report for the year ended 31st December, 2002)</t>
  </si>
  <si>
    <t>UNAUDITED CONDENSED CONSOLIDATED BALANCE SHEET</t>
  </si>
  <si>
    <t>LESS:  CURRENT LIABILITIES</t>
  </si>
  <si>
    <t>NET CURRENT ASSETS</t>
  </si>
  <si>
    <t>LESS:  NON-CURRENT LIABILITY</t>
  </si>
  <si>
    <t>UNAUDITED CONDENSED CONSOLIDATED STATEMENT OF CHANGES IN EQUITY</t>
  </si>
  <si>
    <t>Net profit/(loss) for the period</t>
  </si>
  <si>
    <t>FOR THE QUARTER ENDED 31ST DECEMBER, 2003</t>
  </si>
  <si>
    <t>CASH FLOWS FROM OPERATING ACTIVITIES</t>
  </si>
  <si>
    <t>Adjustments for :-</t>
  </si>
  <si>
    <t>Net cash from operating activities</t>
  </si>
  <si>
    <t>CASH FLOWS FROM INVESTING ACTIVITIES</t>
  </si>
  <si>
    <t>Net cash used in investing activities</t>
  </si>
  <si>
    <t>CASH FLOWS FROM FINANCING ACTIVITIES</t>
  </si>
  <si>
    <t>Net cash used in financing activities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</si>
</sst>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0_);\(0.000\)"/>
    <numFmt numFmtId="176" formatCode="0_);\(0\)"/>
    <numFmt numFmtId="177" formatCode="0.00_);\(0.00\)"/>
    <numFmt numFmtId="178" formatCode="0.0_);\(0.0\)"/>
  </numFmts>
  <fonts count="8">
    <font>
      <sz val="10"/>
      <name val="Arial"/>
      <family val="0"/>
    </font>
    <font>
      <i/>
      <sz val="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73" fontId="0" fillId="0" borderId="0" xfId="15" applyNumberFormat="1" applyAlignment="1">
      <alignment/>
    </xf>
    <xf numFmtId="173" fontId="0" fillId="0" borderId="2" xfId="0" applyNumberFormat="1" applyBorder="1" applyAlignment="1">
      <alignment/>
    </xf>
    <xf numFmtId="173" fontId="0" fillId="0" borderId="2" xfId="15" applyNumberForma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3" fontId="2" fillId="0" borderId="0" xfId="15" applyNumberFormat="1" applyFont="1" applyAlignment="1">
      <alignment vertical="center"/>
    </xf>
    <xf numFmtId="173" fontId="2" fillId="0" borderId="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15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6" fillId="0" borderId="0" xfId="0" applyFont="1" applyAlignment="1">
      <alignment/>
    </xf>
    <xf numFmtId="173" fontId="0" fillId="0" borderId="1" xfId="15" applyNumberFormat="1" applyBorder="1" applyAlignment="1">
      <alignment/>
    </xf>
    <xf numFmtId="173" fontId="0" fillId="0" borderId="3" xfId="15" applyNumberFormat="1" applyBorder="1" applyAlignment="1">
      <alignment/>
    </xf>
    <xf numFmtId="0" fontId="7" fillId="0" borderId="2" xfId="0" applyFont="1" applyBorder="1" applyAlignment="1">
      <alignment horizontal="center"/>
    </xf>
    <xf numFmtId="177" fontId="0" fillId="0" borderId="0" xfId="0" applyNumberFormat="1" applyAlignment="1">
      <alignment/>
    </xf>
    <xf numFmtId="173" fontId="0" fillId="0" borderId="0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justify" wrapText="1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G12" sqref="G12"/>
    </sheetView>
  </sheetViews>
  <sheetFormatPr defaultColWidth="9.140625" defaultRowHeight="12.75"/>
  <cols>
    <col min="7" max="8" width="13.7109375" style="0" customWidth="1"/>
  </cols>
  <sheetData>
    <row r="1" ht="15.75">
      <c r="I1" s="6"/>
    </row>
    <row r="3" ht="12.75">
      <c r="A3" s="2" t="s">
        <v>0</v>
      </c>
    </row>
    <row r="5" ht="12.75">
      <c r="A5" s="2" t="s">
        <v>123</v>
      </c>
    </row>
    <row r="6" ht="12.75">
      <c r="A6" s="2" t="s">
        <v>26</v>
      </c>
    </row>
    <row r="7" spans="7:8" ht="12.75">
      <c r="G7" s="7" t="s">
        <v>18</v>
      </c>
      <c r="H7" s="7" t="s">
        <v>20</v>
      </c>
    </row>
    <row r="8" spans="7:8" ht="12.75">
      <c r="G8" s="7" t="s">
        <v>19</v>
      </c>
      <c r="H8" s="7" t="s">
        <v>19</v>
      </c>
    </row>
    <row r="9" spans="7:8" ht="12.75">
      <c r="G9" s="8" t="s">
        <v>25</v>
      </c>
      <c r="H9" s="9" t="s">
        <v>21</v>
      </c>
    </row>
    <row r="10" spans="7:8" ht="12.75">
      <c r="G10" s="7" t="s">
        <v>22</v>
      </c>
      <c r="H10" s="7" t="s">
        <v>22</v>
      </c>
    </row>
    <row r="11" spans="1:8" ht="12.75">
      <c r="A11" s="2" t="s">
        <v>28</v>
      </c>
      <c r="G11" s="3"/>
      <c r="H11" s="3"/>
    </row>
    <row r="12" spans="1:8" ht="12.75">
      <c r="A12" t="s">
        <v>1</v>
      </c>
      <c r="G12" s="4">
        <v>67062</v>
      </c>
      <c r="H12" s="4">
        <v>73084</v>
      </c>
    </row>
    <row r="13" spans="1:8" ht="12.75">
      <c r="A13" t="s">
        <v>29</v>
      </c>
      <c r="G13" s="4">
        <v>0</v>
      </c>
      <c r="H13" s="4">
        <v>393</v>
      </c>
    </row>
    <row r="14" spans="7:8" ht="12.75">
      <c r="G14" s="5">
        <f>SUM(G12:G13)</f>
        <v>67062</v>
      </c>
      <c r="H14" s="5">
        <f>SUM(H12:H13)</f>
        <v>73477</v>
      </c>
    </row>
    <row r="15" spans="7:8" ht="12.75">
      <c r="G15" s="4"/>
      <c r="H15" s="4"/>
    </row>
    <row r="16" spans="1:8" ht="12.75">
      <c r="A16" s="2" t="s">
        <v>2</v>
      </c>
      <c r="G16" s="4"/>
      <c r="H16" s="4"/>
    </row>
    <row r="17" spans="1:8" ht="12.75">
      <c r="A17" t="s">
        <v>3</v>
      </c>
      <c r="G17" s="4">
        <v>42969</v>
      </c>
      <c r="H17" s="4">
        <v>42795</v>
      </c>
    </row>
    <row r="18" spans="1:8" ht="12.75">
      <c r="A18" t="s">
        <v>4</v>
      </c>
      <c r="G18" s="4">
        <v>49219</v>
      </c>
      <c r="H18" s="4">
        <v>40331</v>
      </c>
    </row>
    <row r="19" spans="1:8" ht="12.75">
      <c r="A19" t="s">
        <v>5</v>
      </c>
      <c r="G19" s="4">
        <v>38737</v>
      </c>
      <c r="H19" s="4">
        <v>52853</v>
      </c>
    </row>
    <row r="20" spans="7:8" ht="12.75">
      <c r="G20" s="5">
        <f>SUM(G17:G19)</f>
        <v>130925</v>
      </c>
      <c r="H20" s="5">
        <f>SUM(H17:H19)</f>
        <v>135979</v>
      </c>
    </row>
    <row r="21" spans="1:8" ht="12.75">
      <c r="A21" s="2" t="s">
        <v>124</v>
      </c>
      <c r="G21" s="4"/>
      <c r="H21" s="4"/>
    </row>
    <row r="22" spans="1:8" ht="12.75">
      <c r="A22" t="s">
        <v>30</v>
      </c>
      <c r="G22" s="4">
        <v>27209</v>
      </c>
      <c r="H22" s="4">
        <v>22074</v>
      </c>
    </row>
    <row r="23" spans="1:8" ht="12.75">
      <c r="A23" t="s">
        <v>6</v>
      </c>
      <c r="G23" s="4">
        <v>1407</v>
      </c>
      <c r="H23" s="4">
        <v>1889</v>
      </c>
    </row>
    <row r="24" spans="1:8" ht="12.75">
      <c r="A24" t="s">
        <v>7</v>
      </c>
      <c r="G24" s="4">
        <v>1964</v>
      </c>
      <c r="H24" s="4">
        <v>20429</v>
      </c>
    </row>
    <row r="25" spans="1:8" ht="12.75">
      <c r="A25" t="s">
        <v>8</v>
      </c>
      <c r="G25" s="4">
        <v>52</v>
      </c>
      <c r="H25" s="4">
        <v>35</v>
      </c>
    </row>
    <row r="26" spans="7:8" ht="12.75">
      <c r="G26" s="5">
        <f>SUM(G22:G25)</f>
        <v>30632</v>
      </c>
      <c r="H26" s="5">
        <f>SUM(H22:H25)</f>
        <v>44427</v>
      </c>
    </row>
    <row r="27" spans="7:8" ht="12.75">
      <c r="G27" s="4"/>
      <c r="H27" s="4"/>
    </row>
    <row r="28" spans="1:8" ht="12.75">
      <c r="A28" s="2" t="s">
        <v>125</v>
      </c>
      <c r="G28" s="36">
        <f>SUM(G20-G26)</f>
        <v>100293</v>
      </c>
      <c r="H28" s="36">
        <f>SUM(H20-H26)</f>
        <v>91552</v>
      </c>
    </row>
    <row r="29" spans="7:8" ht="12.75">
      <c r="G29" s="4"/>
      <c r="H29" s="4"/>
    </row>
    <row r="30" spans="1:8" ht="12.75">
      <c r="A30" s="2" t="s">
        <v>126</v>
      </c>
      <c r="G30" s="4"/>
      <c r="H30" s="4"/>
    </row>
    <row r="31" spans="1:8" ht="12.75">
      <c r="A31" t="s">
        <v>9</v>
      </c>
      <c r="G31" s="4">
        <v>5550</v>
      </c>
      <c r="H31" s="4">
        <v>5550</v>
      </c>
    </row>
    <row r="32" spans="7:8" ht="12.75">
      <c r="G32" s="4"/>
      <c r="H32" s="4"/>
    </row>
    <row r="33" spans="7:8" ht="13.5" thickBot="1">
      <c r="G33" s="37">
        <f>SUM(G12+G13+G28-G31)</f>
        <v>161805</v>
      </c>
      <c r="H33" s="37">
        <f>SUM(H12+H13+H28-H31)</f>
        <v>159479</v>
      </c>
    </row>
    <row r="34" spans="7:8" ht="12.75">
      <c r="G34" s="4"/>
      <c r="H34" s="4"/>
    </row>
    <row r="35" spans="1:8" ht="12.75">
      <c r="A35" s="2" t="s">
        <v>10</v>
      </c>
      <c r="G35" s="4"/>
      <c r="H35" s="4"/>
    </row>
    <row r="36" spans="1:8" ht="12.75">
      <c r="A36" t="s">
        <v>11</v>
      </c>
      <c r="G36" s="4">
        <v>99000</v>
      </c>
      <c r="H36" s="4">
        <v>99000</v>
      </c>
    </row>
    <row r="37" spans="1:8" ht="12.75">
      <c r="A37" t="s">
        <v>12</v>
      </c>
      <c r="G37" s="4">
        <v>17356</v>
      </c>
      <c r="H37" s="4">
        <v>17356</v>
      </c>
    </row>
    <row r="38" spans="1:8" ht="12.75">
      <c r="A38" t="s">
        <v>13</v>
      </c>
      <c r="G38" s="4">
        <v>2425</v>
      </c>
      <c r="H38" s="4">
        <v>2425</v>
      </c>
    </row>
    <row r="39" spans="1:8" ht="12.75">
      <c r="A39" t="s">
        <v>14</v>
      </c>
      <c r="G39" s="4">
        <v>333</v>
      </c>
      <c r="H39" s="4">
        <v>329</v>
      </c>
    </row>
    <row r="40" spans="1:8" ht="12.75">
      <c r="A40" t="s">
        <v>15</v>
      </c>
      <c r="G40" s="4">
        <v>42797</v>
      </c>
      <c r="H40" s="4">
        <v>40426</v>
      </c>
    </row>
    <row r="41" spans="1:8" ht="12.75">
      <c r="A41" t="s">
        <v>16</v>
      </c>
      <c r="G41" s="4">
        <v>-106</v>
      </c>
      <c r="H41" s="4">
        <v>-57</v>
      </c>
    </row>
    <row r="42" spans="7:8" ht="12.75">
      <c r="G42" s="4"/>
      <c r="H42" s="3"/>
    </row>
    <row r="43" spans="1:8" ht="13.5" thickBot="1">
      <c r="A43" t="s">
        <v>17</v>
      </c>
      <c r="G43" s="37">
        <f>SUM(G36:G41)</f>
        <v>161805</v>
      </c>
      <c r="H43" s="37">
        <f>SUM(H36:H41)</f>
        <v>159479</v>
      </c>
    </row>
    <row r="44" spans="7:8" ht="12.75">
      <c r="G44" s="3"/>
      <c r="H44" s="3"/>
    </row>
    <row r="45" spans="1:8" ht="12.75">
      <c r="A45" t="s">
        <v>23</v>
      </c>
      <c r="G45" s="10">
        <v>1.6344</v>
      </c>
      <c r="H45" s="10">
        <v>1.6109</v>
      </c>
    </row>
    <row r="48" spans="1:8" ht="12.75">
      <c r="A48" s="38" t="s">
        <v>31</v>
      </c>
      <c r="B48" s="38"/>
      <c r="C48" s="38"/>
      <c r="D48" s="38"/>
      <c r="E48" s="38"/>
      <c r="F48" s="38"/>
      <c r="G48" s="38"/>
      <c r="H48" s="38"/>
    </row>
    <row r="49" spans="1:8" ht="12.75">
      <c r="A49" s="38"/>
      <c r="B49" s="38"/>
      <c r="C49" s="38"/>
      <c r="D49" s="38"/>
      <c r="E49" s="38"/>
      <c r="F49" s="38"/>
      <c r="G49" s="38"/>
      <c r="H49" s="38"/>
    </row>
    <row r="53" ht="12.75">
      <c r="A53" s="1" t="s">
        <v>24</v>
      </c>
    </row>
    <row r="54" ht="12.75">
      <c r="A54" s="1" t="s">
        <v>27</v>
      </c>
    </row>
  </sheetData>
  <mergeCells count="1">
    <mergeCell ref="A48:H49"/>
  </mergeCells>
  <printOptions horizontalCentered="1"/>
  <pageMargins left="0.7874015748031497" right="0.2362204724409449" top="0.5118110236220472" bottom="0.5118110236220472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9">
      <selection activeCell="H50" sqref="H50"/>
    </sheetView>
  </sheetViews>
  <sheetFormatPr defaultColWidth="9.140625" defaultRowHeight="12.75"/>
  <cols>
    <col min="5" max="8" width="11.7109375" style="0" customWidth="1"/>
  </cols>
  <sheetData>
    <row r="1" ht="15.75">
      <c r="H1" s="11"/>
    </row>
    <row r="3" s="3" customFormat="1" ht="12.75">
      <c r="A3" s="2" t="s">
        <v>0</v>
      </c>
    </row>
    <row r="4" s="3" customFormat="1" ht="12.75"/>
    <row r="5" s="3" customFormat="1" ht="12.75">
      <c r="A5" s="2" t="s">
        <v>32</v>
      </c>
    </row>
    <row r="6" s="3" customFormat="1" ht="12.75">
      <c r="A6" s="2" t="s">
        <v>129</v>
      </c>
    </row>
    <row r="8" spans="5:8" ht="12.75">
      <c r="E8" s="39" t="s">
        <v>34</v>
      </c>
      <c r="F8" s="39"/>
      <c r="G8" s="39" t="s">
        <v>35</v>
      </c>
      <c r="H8" s="39"/>
    </row>
    <row r="9" spans="5:8" ht="12.75">
      <c r="E9" s="12"/>
      <c r="F9" s="7"/>
      <c r="G9" s="7"/>
      <c r="H9" s="7" t="s">
        <v>36</v>
      </c>
    </row>
    <row r="10" spans="5:8" ht="12.75">
      <c r="E10" s="7"/>
      <c r="F10" s="7"/>
      <c r="G10" s="7" t="s">
        <v>37</v>
      </c>
      <c r="H10" s="7" t="s">
        <v>37</v>
      </c>
    </row>
    <row r="11" spans="5:8" ht="12.75">
      <c r="E11" s="7" t="s">
        <v>38</v>
      </c>
      <c r="F11" s="7" t="s">
        <v>36</v>
      </c>
      <c r="G11" s="7" t="s">
        <v>39</v>
      </c>
      <c r="H11" s="7" t="s">
        <v>39</v>
      </c>
    </row>
    <row r="12" spans="5:8" ht="12.75">
      <c r="E12" s="7" t="s">
        <v>40</v>
      </c>
      <c r="F12" s="7" t="s">
        <v>41</v>
      </c>
      <c r="G12" s="7" t="s">
        <v>42</v>
      </c>
      <c r="H12" s="7" t="s">
        <v>42</v>
      </c>
    </row>
    <row r="13" spans="5:8" ht="12.75">
      <c r="E13" s="13" t="s">
        <v>25</v>
      </c>
      <c r="F13" s="13" t="s">
        <v>43</v>
      </c>
      <c r="G13" s="14" t="s">
        <v>25</v>
      </c>
      <c r="H13" s="13" t="s">
        <v>43</v>
      </c>
    </row>
    <row r="14" spans="5:8" ht="12.75">
      <c r="E14" s="15" t="s">
        <v>22</v>
      </c>
      <c r="F14" s="15" t="s">
        <v>22</v>
      </c>
      <c r="G14" s="15" t="s">
        <v>22</v>
      </c>
      <c r="H14" s="15" t="s">
        <v>22</v>
      </c>
    </row>
    <row r="16" spans="1:8" ht="12.75">
      <c r="A16" t="s">
        <v>44</v>
      </c>
      <c r="E16" s="16">
        <v>50722</v>
      </c>
      <c r="F16" s="16">
        <v>34118</v>
      </c>
      <c r="G16" s="17">
        <v>220771</v>
      </c>
      <c r="H16" s="17">
        <v>204100</v>
      </c>
    </row>
    <row r="17" spans="5:8" ht="12.75">
      <c r="E17" s="16"/>
      <c r="F17" s="16"/>
      <c r="G17" s="17"/>
      <c r="H17" s="17"/>
    </row>
    <row r="18" spans="1:8" ht="12.75">
      <c r="A18" t="s">
        <v>45</v>
      </c>
      <c r="E18" s="17">
        <v>-61515</v>
      </c>
      <c r="F18" s="16">
        <v>-43687</v>
      </c>
      <c r="G18" s="17">
        <v>-211083</v>
      </c>
      <c r="H18" s="17">
        <v>-206982</v>
      </c>
    </row>
    <row r="19" spans="5:8" ht="12.75">
      <c r="E19" s="16"/>
      <c r="F19" s="16"/>
      <c r="G19" s="16"/>
      <c r="H19" s="17"/>
    </row>
    <row r="20" spans="1:8" ht="12.75">
      <c r="A20" t="s">
        <v>46</v>
      </c>
      <c r="E20" s="16">
        <v>828</v>
      </c>
      <c r="F20" s="16">
        <v>2149</v>
      </c>
      <c r="G20" s="16">
        <v>1477</v>
      </c>
      <c r="H20" s="17">
        <v>2719</v>
      </c>
    </row>
    <row r="21" spans="5:8" ht="12.75">
      <c r="E21" s="18"/>
      <c r="F21" s="18"/>
      <c r="G21" s="18"/>
      <c r="H21" s="19"/>
    </row>
    <row r="22" spans="1:8" ht="19.5" customHeight="1">
      <c r="A22" s="20" t="s">
        <v>47</v>
      </c>
      <c r="B22" s="21"/>
      <c r="C22" s="21"/>
      <c r="D22" s="21"/>
      <c r="E22" s="22">
        <f>SUM(E16:E20)</f>
        <v>-9965</v>
      </c>
      <c r="F22" s="22">
        <f>SUM(F16:F20)</f>
        <v>-7420</v>
      </c>
      <c r="G22" s="22">
        <f>SUM(G16:G20)</f>
        <v>11165</v>
      </c>
      <c r="H22" s="22">
        <f>SUM(H16:H20)</f>
        <v>-163</v>
      </c>
    </row>
    <row r="23" spans="5:8" ht="12.75">
      <c r="E23" s="16"/>
      <c r="F23" s="16"/>
      <c r="G23" s="16"/>
      <c r="H23" s="16"/>
    </row>
    <row r="24" spans="1:8" ht="12.75">
      <c r="A24" t="s">
        <v>48</v>
      </c>
      <c r="E24" s="17">
        <v>-563</v>
      </c>
      <c r="F24" s="16">
        <v>-337</v>
      </c>
      <c r="G24" s="17">
        <v>-2084</v>
      </c>
      <c r="H24" s="17">
        <v>-772</v>
      </c>
    </row>
    <row r="25" spans="5:8" ht="12.75">
      <c r="E25" s="18"/>
      <c r="F25" s="18"/>
      <c r="G25" s="18"/>
      <c r="H25" s="18"/>
    </row>
    <row r="26" spans="1:11" ht="19.5" customHeight="1">
      <c r="A26" s="20" t="s">
        <v>49</v>
      </c>
      <c r="B26" s="21"/>
      <c r="C26" s="21"/>
      <c r="D26" s="21"/>
      <c r="E26" s="22">
        <f>SUM(E22:E24)</f>
        <v>-10528</v>
      </c>
      <c r="F26" s="22">
        <f>SUM(F22:F24)</f>
        <v>-7757</v>
      </c>
      <c r="G26" s="22">
        <f>SUM(G22:G24)</f>
        <v>9081</v>
      </c>
      <c r="H26" s="22">
        <f>SUM(H22:H24)</f>
        <v>-935</v>
      </c>
      <c r="I26" s="20"/>
      <c r="J26" s="20"/>
      <c r="K26" s="21"/>
    </row>
    <row r="27" spans="5:8" ht="12.75">
      <c r="E27" s="16"/>
      <c r="F27" s="16"/>
      <c r="G27" s="16"/>
      <c r="H27" s="16"/>
    </row>
    <row r="28" spans="1:8" ht="12.75">
      <c r="A28" t="s">
        <v>6</v>
      </c>
      <c r="E28" s="17">
        <v>669</v>
      </c>
      <c r="F28" s="17">
        <v>105</v>
      </c>
      <c r="G28" s="17">
        <v>-770</v>
      </c>
      <c r="H28" s="17">
        <v>1480</v>
      </c>
    </row>
    <row r="29" spans="5:8" ht="12.75">
      <c r="E29" s="18"/>
      <c r="F29" s="18"/>
      <c r="G29" s="18"/>
      <c r="H29" s="18"/>
    </row>
    <row r="30" spans="1:8" ht="19.5" customHeight="1">
      <c r="A30" t="s">
        <v>50</v>
      </c>
      <c r="E30" s="16">
        <f>SUM(E26:E28)</f>
        <v>-9859</v>
      </c>
      <c r="F30" s="16">
        <f>SUM(F26:F28)</f>
        <v>-7652</v>
      </c>
      <c r="G30" s="16">
        <f>SUM(G26:G28)</f>
        <v>8311</v>
      </c>
      <c r="H30" s="16">
        <f>SUM(H26:H28)</f>
        <v>545</v>
      </c>
    </row>
    <row r="31" spans="5:8" ht="12.75">
      <c r="E31" s="16"/>
      <c r="F31" s="16"/>
      <c r="G31" s="16"/>
      <c r="H31" s="16"/>
    </row>
    <row r="32" spans="1:8" ht="12.75">
      <c r="A32" t="s">
        <v>51</v>
      </c>
      <c r="E32" s="16">
        <v>0</v>
      </c>
      <c r="F32" s="16">
        <v>0</v>
      </c>
      <c r="G32" s="16">
        <v>0</v>
      </c>
      <c r="H32" s="16">
        <v>0</v>
      </c>
    </row>
    <row r="33" spans="5:8" ht="12.75">
      <c r="E33" s="18"/>
      <c r="F33" s="16"/>
      <c r="G33" s="16"/>
      <c r="H33" s="16"/>
    </row>
    <row r="34" spans="1:9" ht="19.5" customHeight="1" thickBot="1">
      <c r="A34" s="20" t="s">
        <v>128</v>
      </c>
      <c r="B34" s="21"/>
      <c r="C34" s="21"/>
      <c r="D34" s="21"/>
      <c r="E34" s="23">
        <f>SUM(E30:E32)</f>
        <v>-9859</v>
      </c>
      <c r="F34" s="23">
        <f>SUM(F30:F32)</f>
        <v>-7652</v>
      </c>
      <c r="G34" s="23">
        <f>SUM(G30:G32)</f>
        <v>8311</v>
      </c>
      <c r="H34" s="23">
        <f>SUM(H30:H32)</f>
        <v>545</v>
      </c>
      <c r="I34" s="2"/>
    </row>
    <row r="35" spans="5:8" ht="13.5" thickTop="1">
      <c r="E35" s="16"/>
      <c r="F35" s="16"/>
      <c r="G35" s="16"/>
      <c r="H35" s="16"/>
    </row>
    <row r="37" ht="12.75">
      <c r="A37" s="2" t="s">
        <v>53</v>
      </c>
    </row>
    <row r="38" spans="1:8" ht="12.75">
      <c r="A38" t="s">
        <v>54</v>
      </c>
      <c r="E38" s="35">
        <f>SUM(E34/98933*100)</f>
        <v>-9.96533007186682</v>
      </c>
      <c r="F38" s="35">
        <f>SUM(F34/99000*100)</f>
        <v>-7.729292929292929</v>
      </c>
      <c r="G38" s="35">
        <f>SUM(G34/98933*100)</f>
        <v>8.40063477302821</v>
      </c>
      <c r="H38" s="35">
        <f>SUM(H34/99000*100)</f>
        <v>0.5505050505050505</v>
      </c>
    </row>
    <row r="39" spans="1:8" ht="12.75">
      <c r="A39" t="s">
        <v>55</v>
      </c>
      <c r="E39" s="15" t="s">
        <v>56</v>
      </c>
      <c r="F39" s="15" t="s">
        <v>56</v>
      </c>
      <c r="G39" s="15" t="s">
        <v>56</v>
      </c>
      <c r="H39" s="15" t="s">
        <v>56</v>
      </c>
    </row>
    <row r="42" spans="1:8" ht="12.75">
      <c r="A42" s="40" t="s">
        <v>57</v>
      </c>
      <c r="B42" s="40"/>
      <c r="C42" s="40"/>
      <c r="D42" s="40"/>
      <c r="E42" s="40"/>
      <c r="F42" s="40"/>
      <c r="G42" s="40"/>
      <c r="H42" s="40"/>
    </row>
    <row r="43" spans="1:8" ht="12.75">
      <c r="A43" s="40"/>
      <c r="B43" s="40"/>
      <c r="C43" s="40"/>
      <c r="D43" s="40"/>
      <c r="E43" s="40"/>
      <c r="F43" s="40"/>
      <c r="G43" s="40"/>
      <c r="H43" s="40"/>
    </row>
    <row r="50" ht="12.75">
      <c r="A50" s="1" t="s">
        <v>58</v>
      </c>
    </row>
    <row r="51" ht="12.75">
      <c r="A51" s="1" t="s">
        <v>27</v>
      </c>
    </row>
  </sheetData>
  <mergeCells count="3">
    <mergeCell ref="E8:F8"/>
    <mergeCell ref="G8:H8"/>
    <mergeCell ref="A42:H43"/>
  </mergeCells>
  <printOptions horizontalCentered="1"/>
  <pageMargins left="0.7874015748031497" right="0" top="0.5118110236220472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="60" workbookViewId="0" topLeftCell="A1">
      <selection activeCell="K1" sqref="K1"/>
    </sheetView>
  </sheetViews>
  <sheetFormatPr defaultColWidth="9.140625" defaultRowHeight="12.75"/>
  <cols>
    <col min="4" max="4" width="3.7109375" style="0" customWidth="1"/>
    <col min="5" max="6" width="9.28125" style="0" customWidth="1"/>
    <col min="8" max="8" width="10.7109375" style="0" customWidth="1"/>
    <col min="9" max="9" width="1.7109375" style="0" customWidth="1"/>
    <col min="10" max="10" width="11.7109375" style="0" customWidth="1"/>
    <col min="11" max="11" width="9.7109375" style="0" customWidth="1"/>
    <col min="12" max="12" width="10.140625" style="0" customWidth="1"/>
  </cols>
  <sheetData>
    <row r="1" ht="15.75">
      <c r="K1" s="11"/>
    </row>
    <row r="3" spans="1:11" s="3" customFormat="1" ht="12.75">
      <c r="A3" s="2" t="s">
        <v>0</v>
      </c>
      <c r="K3" s="2"/>
    </row>
    <row r="4" s="3" customFormat="1" ht="12.75"/>
    <row r="5" spans="1:9" s="3" customFormat="1" ht="12.75">
      <c r="A5" s="2" t="s">
        <v>127</v>
      </c>
      <c r="I5" s="25"/>
    </row>
    <row r="6" spans="1:9" s="3" customFormat="1" ht="12.75">
      <c r="A6" s="2" t="s">
        <v>33</v>
      </c>
      <c r="I6" s="25"/>
    </row>
    <row r="7" ht="12.75">
      <c r="I7" s="24"/>
    </row>
    <row r="8" spans="5:11" ht="12.75">
      <c r="E8" s="2"/>
      <c r="F8" s="2"/>
      <c r="G8" s="41" t="s">
        <v>73</v>
      </c>
      <c r="H8" s="41"/>
      <c r="I8" s="26"/>
      <c r="J8" s="13" t="s">
        <v>59</v>
      </c>
      <c r="K8" s="2"/>
    </row>
    <row r="9" spans="5:12" ht="12.75">
      <c r="E9" s="2"/>
      <c r="F9" s="2"/>
      <c r="G9" s="2"/>
      <c r="H9" s="7" t="s">
        <v>60</v>
      </c>
      <c r="I9" s="27"/>
      <c r="J9" s="7"/>
      <c r="K9" s="7"/>
      <c r="L9" s="15"/>
    </row>
    <row r="10" spans="5:12" ht="12.75">
      <c r="E10" s="7" t="s">
        <v>61</v>
      </c>
      <c r="F10" s="7" t="s">
        <v>62</v>
      </c>
      <c r="G10" s="7" t="s">
        <v>63</v>
      </c>
      <c r="H10" s="7" t="s">
        <v>77</v>
      </c>
      <c r="I10" s="27"/>
      <c r="J10" s="7" t="s">
        <v>64</v>
      </c>
      <c r="K10" s="7"/>
      <c r="L10" s="15"/>
    </row>
    <row r="11" spans="5:12" ht="12.75">
      <c r="E11" s="9" t="s">
        <v>75</v>
      </c>
      <c r="F11" s="9" t="s">
        <v>65</v>
      </c>
      <c r="G11" s="9" t="s">
        <v>76</v>
      </c>
      <c r="H11" s="9" t="s">
        <v>78</v>
      </c>
      <c r="I11" s="27"/>
      <c r="J11" s="9" t="s">
        <v>74</v>
      </c>
      <c r="K11" s="9" t="s">
        <v>66</v>
      </c>
      <c r="L11" s="15"/>
    </row>
    <row r="12" spans="5:12" ht="12.75">
      <c r="E12" s="7" t="s">
        <v>22</v>
      </c>
      <c r="F12" s="7" t="s">
        <v>22</v>
      </c>
      <c r="G12" s="7" t="s">
        <v>22</v>
      </c>
      <c r="H12" s="7" t="s">
        <v>22</v>
      </c>
      <c r="I12" s="27"/>
      <c r="J12" s="7" t="s">
        <v>22</v>
      </c>
      <c r="K12" s="7" t="s">
        <v>22</v>
      </c>
      <c r="L12" s="15"/>
    </row>
    <row r="13" ht="12.75">
      <c r="I13" s="24"/>
    </row>
    <row r="14" spans="1:11" ht="12.75">
      <c r="A14" t="s">
        <v>67</v>
      </c>
      <c r="E14" s="16">
        <v>99000</v>
      </c>
      <c r="F14" s="16">
        <v>-57</v>
      </c>
      <c r="G14" s="16">
        <v>17356</v>
      </c>
      <c r="H14" s="16">
        <v>2754</v>
      </c>
      <c r="I14" s="29"/>
      <c r="J14" s="16">
        <v>40426</v>
      </c>
      <c r="K14" s="16">
        <f>SUM(E14:J14)</f>
        <v>159479</v>
      </c>
    </row>
    <row r="15" spans="5:11" ht="12.75">
      <c r="E15" s="16"/>
      <c r="F15" s="16"/>
      <c r="G15" s="16"/>
      <c r="H15" s="16"/>
      <c r="I15" s="29"/>
      <c r="J15" s="16"/>
      <c r="K15" s="16"/>
    </row>
    <row r="16" spans="5:11" ht="12.75">
      <c r="E16" s="16"/>
      <c r="F16" s="16"/>
      <c r="G16" s="16"/>
      <c r="H16" s="16"/>
      <c r="I16" s="29"/>
      <c r="J16" s="16"/>
      <c r="K16" s="16"/>
    </row>
    <row r="17" spans="1:11" ht="12.75">
      <c r="A17" t="s">
        <v>68</v>
      </c>
      <c r="E17" s="17">
        <v>0</v>
      </c>
      <c r="F17" s="17">
        <v>-49</v>
      </c>
      <c r="G17" s="17">
        <v>0</v>
      </c>
      <c r="H17" s="17">
        <v>0</v>
      </c>
      <c r="I17" s="28"/>
      <c r="J17" s="17">
        <v>0</v>
      </c>
      <c r="K17" s="17">
        <f>SUM(E17:J17)</f>
        <v>-49</v>
      </c>
    </row>
    <row r="18" spans="5:11" ht="12.75">
      <c r="E18" s="17"/>
      <c r="F18" s="17"/>
      <c r="G18" s="17"/>
      <c r="H18" s="17"/>
      <c r="I18" s="28"/>
      <c r="J18" s="17"/>
      <c r="K18" s="17"/>
    </row>
    <row r="19" spans="1:11" ht="12.75">
      <c r="A19" t="s">
        <v>69</v>
      </c>
      <c r="E19" s="17"/>
      <c r="F19" s="17"/>
      <c r="G19" s="17"/>
      <c r="H19" s="17"/>
      <c r="I19" s="28"/>
      <c r="J19" s="17"/>
      <c r="K19" s="17"/>
    </row>
    <row r="20" spans="1:11" ht="12.75">
      <c r="A20" t="s">
        <v>70</v>
      </c>
      <c r="E20" s="17">
        <v>0</v>
      </c>
      <c r="F20" s="17">
        <v>0</v>
      </c>
      <c r="G20" s="17">
        <v>0</v>
      </c>
      <c r="H20" s="17">
        <v>4</v>
      </c>
      <c r="I20" s="28"/>
      <c r="J20" s="17">
        <v>0</v>
      </c>
      <c r="K20" s="17">
        <f>SUM(E20:J20)</f>
        <v>4</v>
      </c>
    </row>
    <row r="21" spans="5:11" ht="12.75">
      <c r="E21" s="17"/>
      <c r="F21" s="17"/>
      <c r="G21" s="17"/>
      <c r="H21" s="17"/>
      <c r="I21" s="28"/>
      <c r="J21" s="17"/>
      <c r="K21" s="17"/>
    </row>
    <row r="22" spans="1:11" ht="12.75">
      <c r="A22" t="s">
        <v>79</v>
      </c>
      <c r="E22" s="17"/>
      <c r="F22" s="17"/>
      <c r="G22" s="17"/>
      <c r="H22" s="17"/>
      <c r="I22" s="28"/>
      <c r="J22" s="17">
        <v>-5940</v>
      </c>
      <c r="K22" s="17">
        <f>SUM(E22:J22)</f>
        <v>-5940</v>
      </c>
    </row>
    <row r="23" spans="1:11" ht="12.75">
      <c r="A23" t="s">
        <v>82</v>
      </c>
      <c r="E23" s="17">
        <v>0</v>
      </c>
      <c r="F23" s="17">
        <v>0</v>
      </c>
      <c r="G23" s="17">
        <v>0</v>
      </c>
      <c r="H23" s="17">
        <v>0</v>
      </c>
      <c r="I23" s="28"/>
      <c r="J23" s="17"/>
      <c r="K23" s="17"/>
    </row>
    <row r="24" spans="5:11" ht="12.75">
      <c r="E24" s="17"/>
      <c r="F24" s="17"/>
      <c r="G24" s="17"/>
      <c r="H24" s="17"/>
      <c r="I24" s="28"/>
      <c r="J24" s="17"/>
      <c r="K24" s="17"/>
    </row>
    <row r="25" spans="1:11" ht="12.75">
      <c r="A25" t="s">
        <v>52</v>
      </c>
      <c r="E25" s="17">
        <v>0</v>
      </c>
      <c r="F25" s="17">
        <v>0</v>
      </c>
      <c r="G25" s="17">
        <v>0</v>
      </c>
      <c r="H25" s="17">
        <v>0</v>
      </c>
      <c r="I25" s="28"/>
      <c r="J25" s="17">
        <v>8311</v>
      </c>
      <c r="K25" s="17">
        <f>SUM(E25:J25)</f>
        <v>8311</v>
      </c>
    </row>
    <row r="26" spans="5:11" ht="12.75">
      <c r="E26" s="16"/>
      <c r="F26" s="16"/>
      <c r="G26" s="16"/>
      <c r="H26" s="16"/>
      <c r="I26" s="29"/>
      <c r="J26" s="16"/>
      <c r="K26" s="16"/>
    </row>
    <row r="27" spans="1:11" ht="13.5" thickBot="1">
      <c r="A27" t="s">
        <v>80</v>
      </c>
      <c r="E27" s="30">
        <f aca="true" t="shared" si="0" ref="E27:K27">SUM(E14:E26)</f>
        <v>99000</v>
      </c>
      <c r="F27" s="30">
        <f t="shared" si="0"/>
        <v>-106</v>
      </c>
      <c r="G27" s="30">
        <f t="shared" si="0"/>
        <v>17356</v>
      </c>
      <c r="H27" s="30">
        <f t="shared" si="0"/>
        <v>2758</v>
      </c>
      <c r="I27" s="29"/>
      <c r="J27" s="30">
        <f t="shared" si="0"/>
        <v>42797</v>
      </c>
      <c r="K27" s="30">
        <f t="shared" si="0"/>
        <v>161805</v>
      </c>
    </row>
    <row r="28" spans="1:11" ht="13.5" thickTop="1">
      <c r="A28" s="24"/>
      <c r="B28" s="24"/>
      <c r="C28" s="24"/>
      <c r="D28" s="24"/>
      <c r="E28" s="29"/>
      <c r="F28" s="29"/>
      <c r="G28" s="29"/>
      <c r="H28" s="29"/>
      <c r="I28" s="29"/>
      <c r="J28" s="29"/>
      <c r="K28" s="29"/>
    </row>
    <row r="29" spans="5:11" ht="12.75">
      <c r="E29" s="16"/>
      <c r="F29" s="16"/>
      <c r="G29" s="16"/>
      <c r="H29" s="16"/>
      <c r="I29" s="29"/>
      <c r="J29" s="16"/>
      <c r="K29" s="16"/>
    </row>
    <row r="30" spans="5:11" ht="12.75">
      <c r="E30" s="16"/>
      <c r="F30" s="16"/>
      <c r="G30" s="16"/>
      <c r="H30" s="16"/>
      <c r="I30" s="29"/>
      <c r="J30" s="16"/>
      <c r="K30" s="16"/>
    </row>
    <row r="31" spans="1:11" ht="12.75">
      <c r="A31" t="s">
        <v>71</v>
      </c>
      <c r="E31" s="16">
        <v>99000</v>
      </c>
      <c r="F31" s="16">
        <v>0</v>
      </c>
      <c r="G31" s="16">
        <v>17356</v>
      </c>
      <c r="H31" s="16">
        <v>2758</v>
      </c>
      <c r="I31" s="29"/>
      <c r="J31" s="16">
        <v>45821</v>
      </c>
      <c r="K31" s="16">
        <f aca="true" t="shared" si="1" ref="K31:K41">SUM(E31:J31)</f>
        <v>164935</v>
      </c>
    </row>
    <row r="32" spans="5:11" ht="12.75">
      <c r="E32" s="16"/>
      <c r="F32" s="16"/>
      <c r="G32" s="16"/>
      <c r="H32" s="16"/>
      <c r="I32" s="29"/>
      <c r="J32" s="16"/>
      <c r="K32" s="16"/>
    </row>
    <row r="33" spans="1:11" ht="12.75">
      <c r="A33" t="s">
        <v>68</v>
      </c>
      <c r="E33" s="17">
        <v>0</v>
      </c>
      <c r="F33" s="16">
        <v>-57</v>
      </c>
      <c r="G33" s="17">
        <v>0</v>
      </c>
      <c r="H33" s="17">
        <v>0</v>
      </c>
      <c r="I33" s="29"/>
      <c r="J33" s="16">
        <v>0</v>
      </c>
      <c r="K33" s="16">
        <f t="shared" si="1"/>
        <v>-57</v>
      </c>
    </row>
    <row r="34" spans="5:11" ht="12.75">
      <c r="E34" s="16"/>
      <c r="F34" s="16"/>
      <c r="G34" s="16"/>
      <c r="H34" s="16"/>
      <c r="I34" s="29"/>
      <c r="J34" s="16"/>
      <c r="K34" s="16"/>
    </row>
    <row r="35" spans="1:11" ht="12.75">
      <c r="A35" t="s">
        <v>69</v>
      </c>
      <c r="E35" s="16"/>
      <c r="F35" s="16"/>
      <c r="G35" s="16"/>
      <c r="H35" s="16"/>
      <c r="I35" s="29"/>
      <c r="J35" s="16"/>
      <c r="K35" s="16"/>
    </row>
    <row r="36" spans="1:11" ht="12.75">
      <c r="A36" t="s">
        <v>85</v>
      </c>
      <c r="E36" s="17">
        <v>0</v>
      </c>
      <c r="F36" s="17">
        <v>0</v>
      </c>
      <c r="G36" s="17">
        <v>0</v>
      </c>
      <c r="H36" s="16">
        <v>-4</v>
      </c>
      <c r="I36" s="29"/>
      <c r="J36" s="16">
        <v>0</v>
      </c>
      <c r="K36" s="16">
        <f t="shared" si="1"/>
        <v>-4</v>
      </c>
    </row>
    <row r="37" spans="5:11" ht="12.75">
      <c r="E37" s="16"/>
      <c r="F37" s="16"/>
      <c r="G37" s="16"/>
      <c r="H37" s="16"/>
      <c r="I37" s="29"/>
      <c r="J37" s="16"/>
      <c r="K37" s="16"/>
    </row>
    <row r="38" spans="1:11" ht="12.75">
      <c r="A38" t="s">
        <v>79</v>
      </c>
      <c r="E38" s="16"/>
      <c r="F38" s="16"/>
      <c r="G38" s="16"/>
      <c r="H38" s="16"/>
      <c r="I38" s="29"/>
      <c r="J38" s="16">
        <v>-5940</v>
      </c>
      <c r="K38" s="16">
        <f t="shared" si="1"/>
        <v>-5940</v>
      </c>
    </row>
    <row r="39" spans="1:11" ht="12.75">
      <c r="A39" t="s">
        <v>81</v>
      </c>
      <c r="E39" s="17">
        <v>0</v>
      </c>
      <c r="F39" s="17">
        <v>0</v>
      </c>
      <c r="G39" s="17">
        <v>0</v>
      </c>
      <c r="H39" s="17">
        <v>0</v>
      </c>
      <c r="I39" s="29"/>
      <c r="J39" s="16"/>
      <c r="K39" s="16"/>
    </row>
    <row r="40" spans="5:11" ht="12.75">
      <c r="E40" s="16"/>
      <c r="F40" s="16"/>
      <c r="G40" s="16"/>
      <c r="H40" s="16"/>
      <c r="I40" s="29"/>
      <c r="J40" s="16"/>
      <c r="K40" s="16"/>
    </row>
    <row r="41" spans="1:11" ht="12.75">
      <c r="A41" t="s">
        <v>84</v>
      </c>
      <c r="E41" s="17">
        <v>0</v>
      </c>
      <c r="F41" s="17">
        <v>0</v>
      </c>
      <c r="G41" s="17">
        <v>0</v>
      </c>
      <c r="H41" s="17">
        <v>0</v>
      </c>
      <c r="I41" s="29"/>
      <c r="J41" s="16">
        <v>545</v>
      </c>
      <c r="K41" s="16">
        <f t="shared" si="1"/>
        <v>545</v>
      </c>
    </row>
    <row r="42" spans="5:11" ht="12.75">
      <c r="E42" s="16"/>
      <c r="F42" s="16"/>
      <c r="G42" s="16"/>
      <c r="H42" s="16"/>
      <c r="I42" s="29"/>
      <c r="J42" s="16"/>
      <c r="K42" s="16"/>
    </row>
    <row r="43" spans="1:11" ht="13.5" thickBot="1">
      <c r="A43" t="s">
        <v>83</v>
      </c>
      <c r="E43" s="30">
        <f aca="true" t="shared" si="2" ref="E43:K43">SUM(E31:E41)</f>
        <v>99000</v>
      </c>
      <c r="F43" s="30">
        <f t="shared" si="2"/>
        <v>-57</v>
      </c>
      <c r="G43" s="30">
        <f t="shared" si="2"/>
        <v>17356</v>
      </c>
      <c r="H43" s="30">
        <f t="shared" si="2"/>
        <v>2754</v>
      </c>
      <c r="I43" s="29"/>
      <c r="J43" s="30">
        <f t="shared" si="2"/>
        <v>40426</v>
      </c>
      <c r="K43" s="30">
        <f t="shared" si="2"/>
        <v>159479</v>
      </c>
    </row>
    <row r="44" spans="5:11" ht="13.5" thickTop="1">
      <c r="E44" s="16"/>
      <c r="F44" s="16"/>
      <c r="G44" s="16"/>
      <c r="H44" s="16"/>
      <c r="I44" s="29"/>
      <c r="J44" s="16"/>
      <c r="K44" s="16"/>
    </row>
    <row r="45" ht="12.75">
      <c r="I45" s="24"/>
    </row>
    <row r="46" ht="12.75">
      <c r="I46" s="24"/>
    </row>
    <row r="47" spans="1:11" ht="12.75" customHeight="1">
      <c r="A47" s="40" t="s">
        <v>86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52" ht="12.75">
      <c r="A52" s="1" t="s">
        <v>72</v>
      </c>
    </row>
    <row r="53" ht="12.75">
      <c r="A53" s="1" t="s">
        <v>27</v>
      </c>
    </row>
  </sheetData>
  <mergeCells count="2">
    <mergeCell ref="G8:H8"/>
    <mergeCell ref="A47:K48"/>
  </mergeCells>
  <printOptions horizontalCentered="1"/>
  <pageMargins left="0.7480314960629921" right="0.3937007874015748" top="0.5118110236220472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75" zoomScaleSheetLayoutView="75" workbookViewId="0" topLeftCell="A18">
      <selection activeCell="A45" sqref="A45"/>
    </sheetView>
  </sheetViews>
  <sheetFormatPr defaultColWidth="9.140625" defaultRowHeight="12.75"/>
  <cols>
    <col min="7" max="8" width="11.7109375" style="0" customWidth="1"/>
  </cols>
  <sheetData>
    <row r="1" ht="15.75">
      <c r="I1" s="11"/>
    </row>
    <row r="2" spans="1:8" ht="16.5">
      <c r="A2" s="2" t="s">
        <v>0</v>
      </c>
      <c r="H2" s="31"/>
    </row>
    <row r="3" ht="12.75">
      <c r="A3" s="2" t="s">
        <v>87</v>
      </c>
    </row>
    <row r="4" ht="12.75">
      <c r="A4" s="2" t="s">
        <v>33</v>
      </c>
    </row>
    <row r="5" spans="7:8" ht="12.75">
      <c r="G5" s="7" t="s">
        <v>88</v>
      </c>
      <c r="H5" s="7" t="s">
        <v>89</v>
      </c>
    </row>
    <row r="6" spans="7:8" ht="12.75">
      <c r="G6" s="7" t="s">
        <v>90</v>
      </c>
      <c r="H6" s="7" t="s">
        <v>90</v>
      </c>
    </row>
    <row r="7" spans="7:8" ht="12.75">
      <c r="G7" s="7" t="s">
        <v>91</v>
      </c>
      <c r="H7" s="7" t="s">
        <v>91</v>
      </c>
    </row>
    <row r="8" spans="7:8" ht="12.75">
      <c r="G8" s="9" t="s">
        <v>92</v>
      </c>
      <c r="H8" s="34" t="s">
        <v>21</v>
      </c>
    </row>
    <row r="9" spans="7:8" ht="12.75">
      <c r="G9" s="15" t="s">
        <v>22</v>
      </c>
      <c r="H9" s="15" t="s">
        <v>22</v>
      </c>
    </row>
    <row r="10" ht="12.75">
      <c r="A10" s="2" t="s">
        <v>130</v>
      </c>
    </row>
    <row r="11" spans="1:8" ht="12.75">
      <c r="A11" t="s">
        <v>93</v>
      </c>
      <c r="G11" s="17">
        <v>8311</v>
      </c>
      <c r="H11" s="17">
        <v>545</v>
      </c>
    </row>
    <row r="12" spans="1:8" ht="15.75" customHeight="1">
      <c r="A12" t="s">
        <v>131</v>
      </c>
      <c r="G12" s="17"/>
      <c r="H12" s="17"/>
    </row>
    <row r="13" spans="1:8" ht="12.75">
      <c r="A13" t="s">
        <v>94</v>
      </c>
      <c r="G13" s="17">
        <v>13203</v>
      </c>
      <c r="H13" s="17">
        <v>12698</v>
      </c>
    </row>
    <row r="14" spans="1:8" ht="12.75">
      <c r="A14" t="s">
        <v>95</v>
      </c>
      <c r="G14" s="17">
        <v>156</v>
      </c>
      <c r="H14" s="17">
        <v>0</v>
      </c>
    </row>
    <row r="15" spans="1:8" ht="12.75">
      <c r="A15" t="s">
        <v>96</v>
      </c>
      <c r="G15" s="17">
        <v>-63</v>
      </c>
      <c r="H15" s="17">
        <v>-68</v>
      </c>
    </row>
    <row r="16" spans="1:8" ht="12.75">
      <c r="A16" t="s">
        <v>119</v>
      </c>
      <c r="G16" s="17">
        <v>393</v>
      </c>
      <c r="H16" s="17">
        <v>2045</v>
      </c>
    </row>
    <row r="17" spans="1:8" ht="12.75">
      <c r="A17" t="s">
        <v>120</v>
      </c>
      <c r="G17" s="17">
        <v>0</v>
      </c>
      <c r="H17" s="17">
        <v>1651</v>
      </c>
    </row>
    <row r="18" spans="1:8" ht="12.75">
      <c r="A18" t="s">
        <v>97</v>
      </c>
      <c r="G18" s="17">
        <v>526</v>
      </c>
      <c r="H18" s="17">
        <v>772</v>
      </c>
    </row>
    <row r="19" spans="1:8" ht="12.75">
      <c r="A19" t="s">
        <v>98</v>
      </c>
      <c r="G19" s="17">
        <v>-324</v>
      </c>
      <c r="H19" s="17">
        <v>-326</v>
      </c>
    </row>
    <row r="20" spans="1:8" ht="12.75">
      <c r="A20" t="s">
        <v>99</v>
      </c>
      <c r="G20" s="17">
        <v>0</v>
      </c>
      <c r="H20" s="17">
        <v>-1803</v>
      </c>
    </row>
    <row r="21" spans="1:8" ht="12.75">
      <c r="A21" t="s">
        <v>6</v>
      </c>
      <c r="G21" s="17">
        <v>770</v>
      </c>
      <c r="H21" s="17">
        <v>-1480</v>
      </c>
    </row>
    <row r="22" spans="7:8" ht="12.75">
      <c r="G22" s="32">
        <f>SUM(G13:G21)</f>
        <v>14661</v>
      </c>
      <c r="H22" s="32">
        <f>SUM(H13:H21)</f>
        <v>13489</v>
      </c>
    </row>
    <row r="23" spans="7:8" ht="9.75" customHeight="1">
      <c r="G23" s="28"/>
      <c r="H23" s="28"/>
    </row>
    <row r="24" spans="1:8" ht="12.75">
      <c r="A24" t="s">
        <v>100</v>
      </c>
      <c r="G24" s="28">
        <f>SUM(G11+G22)</f>
        <v>22972</v>
      </c>
      <c r="H24" s="28">
        <f>SUM(H11+H22)</f>
        <v>14034</v>
      </c>
    </row>
    <row r="25" spans="1:8" ht="18" customHeight="1">
      <c r="A25" t="s">
        <v>101</v>
      </c>
      <c r="G25" s="17"/>
      <c r="H25" s="17"/>
    </row>
    <row r="26" spans="1:8" ht="12.75">
      <c r="A26" t="s">
        <v>3</v>
      </c>
      <c r="G26" s="17">
        <v>-174</v>
      </c>
      <c r="H26" s="17">
        <v>2365</v>
      </c>
    </row>
    <row r="27" spans="1:8" ht="12.75">
      <c r="A27" t="s">
        <v>102</v>
      </c>
      <c r="G27" s="17">
        <v>-8888</v>
      </c>
      <c r="H27" s="17">
        <v>895</v>
      </c>
    </row>
    <row r="28" spans="1:8" ht="12.75">
      <c r="A28" t="s">
        <v>103</v>
      </c>
      <c r="G28" s="19">
        <v>5135</v>
      </c>
      <c r="H28" s="19">
        <v>11119</v>
      </c>
    </row>
    <row r="29" spans="7:8" ht="12.75">
      <c r="G29" s="28">
        <f>SUM(G24:G28)</f>
        <v>19045</v>
      </c>
      <c r="H29" s="28">
        <f>SUM(H24:H28)</f>
        <v>28413</v>
      </c>
    </row>
    <row r="30" spans="1:8" ht="12.75">
      <c r="A30" t="s">
        <v>104</v>
      </c>
      <c r="G30" s="17">
        <v>-526</v>
      </c>
      <c r="H30" s="17">
        <v>-858</v>
      </c>
    </row>
    <row r="31" spans="1:8" ht="12.75">
      <c r="A31" t="s">
        <v>105</v>
      </c>
      <c r="G31" s="17">
        <v>-1252</v>
      </c>
      <c r="H31" s="17">
        <v>-668</v>
      </c>
    </row>
    <row r="32" spans="1:8" ht="12.75">
      <c r="A32" t="s">
        <v>132</v>
      </c>
      <c r="G32" s="32">
        <f>SUM(G29:G31)</f>
        <v>17267</v>
      </c>
      <c r="H32" s="32">
        <f>SUM(H29:H31)</f>
        <v>26887</v>
      </c>
    </row>
    <row r="33" spans="7:8" ht="9.75" customHeight="1">
      <c r="G33" s="17"/>
      <c r="H33" s="17"/>
    </row>
    <row r="34" spans="1:8" ht="12.75">
      <c r="A34" s="2" t="s">
        <v>133</v>
      </c>
      <c r="G34" s="17"/>
      <c r="H34" s="17"/>
    </row>
    <row r="35" spans="1:8" ht="12.75">
      <c r="A35" t="s">
        <v>106</v>
      </c>
      <c r="G35" s="17">
        <v>324</v>
      </c>
      <c r="H35" s="17">
        <v>326</v>
      </c>
    </row>
    <row r="36" spans="1:8" ht="12.75">
      <c r="A36" t="s">
        <v>107</v>
      </c>
      <c r="G36" s="17">
        <v>-7427</v>
      </c>
      <c r="H36" s="17">
        <v>-8512</v>
      </c>
    </row>
    <row r="37" spans="1:8" ht="12.75">
      <c r="A37" t="s">
        <v>108</v>
      </c>
      <c r="G37" s="17">
        <v>153</v>
      </c>
      <c r="H37" s="17">
        <v>159</v>
      </c>
    </row>
    <row r="38" spans="1:8" ht="12.75">
      <c r="A38" t="s">
        <v>134</v>
      </c>
      <c r="G38" s="32">
        <f>SUM(G35:G37)</f>
        <v>-6950</v>
      </c>
      <c r="H38" s="32">
        <f>SUM(H35:H37)</f>
        <v>-8027</v>
      </c>
    </row>
    <row r="39" spans="7:8" ht="12.75">
      <c r="G39" s="17"/>
      <c r="H39" s="17"/>
    </row>
    <row r="40" spans="1:8" ht="12.75">
      <c r="A40" s="2" t="s">
        <v>135</v>
      </c>
      <c r="G40" s="17"/>
      <c r="H40" s="17"/>
    </row>
    <row r="41" spans="1:8" ht="12.75">
      <c r="A41" t="s">
        <v>109</v>
      </c>
      <c r="G41" s="17">
        <v>-18895</v>
      </c>
      <c r="H41" s="17">
        <v>5190</v>
      </c>
    </row>
    <row r="42" spans="1:8" ht="12.75">
      <c r="A42" t="s">
        <v>68</v>
      </c>
      <c r="G42" s="17">
        <v>-49</v>
      </c>
      <c r="H42" s="17">
        <v>-57</v>
      </c>
    </row>
    <row r="43" spans="1:8" ht="12.75">
      <c r="A43" t="s">
        <v>110</v>
      </c>
      <c r="G43" s="17">
        <v>-5923</v>
      </c>
      <c r="H43" s="17">
        <v>-5926</v>
      </c>
    </row>
    <row r="44" spans="1:8" ht="12.75">
      <c r="A44" t="s">
        <v>136</v>
      </c>
      <c r="G44" s="32">
        <f>SUM(G41:G43)</f>
        <v>-24867</v>
      </c>
      <c r="H44" s="32">
        <f>SUM(H41:H43)</f>
        <v>-793</v>
      </c>
    </row>
    <row r="45" spans="7:8" ht="9.75" customHeight="1">
      <c r="G45" s="17"/>
      <c r="H45" s="17"/>
    </row>
    <row r="46" spans="1:8" ht="12.75">
      <c r="A46" t="s">
        <v>111</v>
      </c>
      <c r="G46" s="17">
        <f>SUM(G32+G38+G44)</f>
        <v>-14550</v>
      </c>
      <c r="H46" s="17">
        <f>SUM(H32+H38+H44)</f>
        <v>18067</v>
      </c>
    </row>
    <row r="47" spans="7:8" ht="9.75" customHeight="1">
      <c r="G47" s="17"/>
      <c r="H47" s="17"/>
    </row>
    <row r="48" spans="1:8" ht="12.75">
      <c r="A48" t="s">
        <v>112</v>
      </c>
      <c r="G48" s="17">
        <f>+H50</f>
        <v>52660</v>
      </c>
      <c r="H48" s="17">
        <v>32996</v>
      </c>
    </row>
    <row r="49" spans="1:8" ht="12.75">
      <c r="A49" t="s">
        <v>113</v>
      </c>
      <c r="G49" s="17">
        <v>4</v>
      </c>
      <c r="H49" s="17">
        <v>1597</v>
      </c>
    </row>
    <row r="50" spans="1:8" ht="13.5" thickBot="1">
      <c r="A50" t="s">
        <v>114</v>
      </c>
      <c r="G50" s="33">
        <f>SUM(G46:G49)</f>
        <v>38114</v>
      </c>
      <c r="H50" s="33">
        <f>SUM(H46:H49)</f>
        <v>52660</v>
      </c>
    </row>
    <row r="51" spans="7:8" ht="13.5" thickTop="1">
      <c r="G51" s="28"/>
      <c r="H51" s="17"/>
    </row>
    <row r="52" spans="1:8" ht="12.75">
      <c r="A52" t="s">
        <v>115</v>
      </c>
      <c r="G52" s="28"/>
      <c r="H52" s="17"/>
    </row>
    <row r="53" spans="1:8" ht="12.75">
      <c r="A53" t="s">
        <v>121</v>
      </c>
      <c r="G53" s="28">
        <v>38737</v>
      </c>
      <c r="H53" s="17">
        <v>52853</v>
      </c>
    </row>
    <row r="54" spans="1:8" ht="12.75">
      <c r="A54" t="s">
        <v>116</v>
      </c>
      <c r="G54" s="28">
        <v>-623</v>
      </c>
      <c r="H54" s="17">
        <v>-193</v>
      </c>
    </row>
    <row r="55" spans="7:8" ht="13.5" thickBot="1">
      <c r="G55" s="33">
        <f>SUM(G53:G54)</f>
        <v>38114</v>
      </c>
      <c r="H55" s="33">
        <f>SUM(H53:H54)</f>
        <v>52660</v>
      </c>
    </row>
    <row r="56" spans="7:8" ht="9.75" customHeight="1" thickTop="1">
      <c r="G56" s="17"/>
      <c r="H56" s="17"/>
    </row>
    <row r="57" spans="1:8" ht="12.75">
      <c r="A57" s="38" t="s">
        <v>122</v>
      </c>
      <c r="B57" s="38"/>
      <c r="C57" s="38"/>
      <c r="D57" s="38"/>
      <c r="E57" s="38"/>
      <c r="F57" s="38"/>
      <c r="G57" s="38"/>
      <c r="H57" s="38"/>
    </row>
    <row r="58" spans="1:8" ht="12.75">
      <c r="A58" s="38"/>
      <c r="B58" s="38"/>
      <c r="C58" s="38"/>
      <c r="D58" s="38"/>
      <c r="E58" s="38"/>
      <c r="F58" s="38"/>
      <c r="G58" s="38"/>
      <c r="H58" s="38"/>
    </row>
    <row r="60" ht="12.75">
      <c r="A60" s="1" t="s">
        <v>117</v>
      </c>
    </row>
    <row r="61" ht="12.75">
      <c r="A61" s="1" t="s">
        <v>118</v>
      </c>
    </row>
  </sheetData>
  <mergeCells count="1">
    <mergeCell ref="A57:H58"/>
  </mergeCells>
  <printOptions horizontalCentered="1"/>
  <pageMargins left="0.7480314960629921" right="0.3937007874015748" top="0.51181102362204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Nikko Electronics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PC118ACC-0307</dc:creator>
  <cp:keywords/>
  <dc:description/>
  <cp:lastModifiedBy>CHIN OOI WEE</cp:lastModifiedBy>
  <cp:lastPrinted>2004-02-28T05:30:59Z</cp:lastPrinted>
  <dcterms:created xsi:type="dcterms:W3CDTF">2003-08-06T07:31:22Z</dcterms:created>
  <dcterms:modified xsi:type="dcterms:W3CDTF">2004-02-28T05:38:37Z</dcterms:modified>
  <cp:category/>
  <cp:version/>
  <cp:contentType/>
  <cp:contentStatus/>
</cp:coreProperties>
</file>